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codeName="ThisWorkbook" defaultThemeVersion="124226"/>
  <bookViews>
    <workbookView xWindow="480" yWindow="96" windowWidth="11352" windowHeight="8700" tabRatio="859" activeTab="3"/>
  </bookViews>
  <sheets>
    <sheet name="Składka wg grup Działu I" sheetId="9" r:id="rId1"/>
    <sheet name="Składka wg grup Działu II" sheetId="4" r:id="rId2"/>
    <sheet name="Odszk&amp;Świadczenia Dział I" sheetId="7" r:id="rId3"/>
    <sheet name="Odszkodowania Dział II" sheetId="6" r:id="rId4"/>
    <sheet name="Zyski,wyniki i koszty" sheetId="3" r:id="rId5"/>
    <sheet name="Arkusz2" sheetId="12" state="hidden" r:id="rId6"/>
  </sheets>
  <definedNames/>
  <calcPr calcId="162913" calcMode="manual"/>
</workbook>
</file>

<file path=xl/sharedStrings.xml><?xml version="1.0" encoding="utf-8"?>
<sst xmlns="http://schemas.openxmlformats.org/spreadsheetml/2006/main" count="86" uniqueCount="37">
  <si>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</si>
  <si>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</si>
  <si>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</si>
  <si>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</si>
  <si>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</si>
  <si>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</si>
  <si>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</si>
  <si>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</si>
  <si>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</si>
  <si>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</si>
  <si>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</si>
  <si>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</si>
  <si>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</si>
  <si>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</si>
  <si>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</si>
  <si>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</si>
  <si>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</si>
  <si>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</si>
  <si>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</si>
  <si>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</si>
  <si>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</si>
  <si>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</si>
  <si>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</si>
  <si>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</si>
  <si>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kredytu</t>
  </si>
  <si>
    <t>gwarancji</t>
  </si>
  <si>
    <t>różnych ryzyk finansowych</t>
  </si>
  <si>
    <t>świadczenia pomocy</t>
  </si>
  <si>
    <t>na życie</t>
  </si>
  <si>
    <t>posagowe</t>
  </si>
  <si>
    <t>związane z ubezpieczeniowym funduszem kapitałowym</t>
  </si>
  <si>
    <t>rentowe</t>
  </si>
  <si>
    <t>wypadkowe</t>
  </si>
  <si>
    <t>Podatek dochodowy</t>
  </si>
  <si>
    <t>reasekuracja czynna</t>
  </si>
  <si>
    <t>II kw. 2017 r. (tys. zł)</t>
  </si>
  <si>
    <t>II kw. 2018 r. (tys.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</si>
</sst>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/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/>
    <xf numFmtId="3" fontId="2" fillId="0" borderId="0" xfId="0" applyNumberFormat="1" applyFont="1" applyAlignment="1">
      <alignment horizontal="center"/>
    </xf>
    <xf numFmtId="1" fontId="0" fillId="0" borderId="0" xfId="0" applyNumberFormat="1"/>
    <xf numFmtId="0" fontId="0" fillId="0" borderId="0" xfId="0" applyFont="1"/>
    <xf numFmtId="0" fontId="3" fillId="0" borderId="0" xfId="0" applyFont="1"/>
    <xf numFmtId="3" fontId="3" fillId="0" borderId="0" xfId="0" applyNumberFormat="1" applyFont="1"/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0" fontId="0" fillId="0" borderId="0" xfId="0" applyNumberFormat="1" applyFont="1"/>
    <xf numFmtId="164" fontId="0" fillId="0" borderId="0" xfId="0" applyNumberFormat="1"/>
    <xf numFmtId="4" fontId="0" fillId="0" borderId="0" xfId="0" applyNumberFormat="1"/>
    <xf numFmtId="4" fontId="0" fillId="0" borderId="0" xfId="0" applyNumberFormat="1" applyFont="1"/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wrapText="1"/>
    </xf>
    <xf numFmtId="3" fontId="0" fillId="0" borderId="0" xfId="0" applyNumberFormat="1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workbookViewId="0" topLeftCell="A1">
      <selection activeCell="C8" sqref="C8"/>
    </sheetView>
  </sheetViews>
  <sheetFormatPr defaultColWidth="9.140625" defaultRowHeight="12.75"/>
  <cols>
    <col min="1" max="1" width="26.421875" style="0" customWidth="1"/>
    <col min="2" max="2" width="19.00390625" style="0" customWidth="1"/>
    <col min="3" max="3" width="20.28125" style="0" customWidth="1"/>
    <col min="4" max="4" width="20.00390625" style="4" customWidth="1"/>
    <col min="5" max="5" width="16.00390625" style="0" customWidth="1"/>
    <col min="6" max="6" width="30.57421875" style="0" customWidth="1"/>
    <col min="7" max="7" width="19.28125" style="0" customWidth="1"/>
    <col min="8" max="8" width="19.57421875" style="0" customWidth="1"/>
    <col min="9" max="9" width="19.7109375" style="0" customWidth="1"/>
    <col min="10" max="10" width="18.00390625" style="0" customWidth="1"/>
  </cols>
  <sheetData>
    <row r="1" spans="1:4" s="2" customFormat="1" ht="12.75">
      <c r="A1" s="2" t="s">
        <v>1</v>
      </c>
      <c r="B1" s="2" t="s">
        <v>35</v>
      </c>
      <c r="C1" s="2" t="s">
        <v>36</v>
      </c>
      <c r="D1" s="3" t="s">
        <v>11</v>
      </c>
    </row>
    <row r="2" spans="1:9" ht="12.75">
      <c r="A2" t="s">
        <v>28</v>
      </c>
      <c r="B2" s="24">
        <v>3690067</v>
      </c>
      <c r="C2" s="24">
        <v>3793673</v>
      </c>
      <c r="D2" s="19">
        <f aca="true" t="shared" si="0" ref="D2:D8">(C2-B2)/B2</f>
        <v>0.02807699697593567</v>
      </c>
      <c r="F2" s="1"/>
      <c r="G2" s="1"/>
      <c r="H2" s="1"/>
      <c r="I2" s="1"/>
    </row>
    <row r="3" spans="1:9" ht="12.75">
      <c r="A3" t="s">
        <v>29</v>
      </c>
      <c r="B3" s="24">
        <v>55906</v>
      </c>
      <c r="C3" s="24">
        <v>54603</v>
      </c>
      <c r="D3" s="19">
        <f t="shared" si="0"/>
        <v>-0.023306979572854433</v>
      </c>
      <c r="F3" s="1"/>
      <c r="G3" s="1"/>
      <c r="H3" s="1"/>
      <c r="I3" s="1"/>
    </row>
    <row r="4" spans="1:9" ht="26.4">
      <c r="A4" s="8" t="s">
        <v>30</v>
      </c>
      <c r="B4" s="24">
        <v>5666614</v>
      </c>
      <c r="C4" s="24">
        <v>4306461</v>
      </c>
      <c r="D4" s="19">
        <f t="shared" si="0"/>
        <v>-0.24002923085991035</v>
      </c>
      <c r="F4" s="1"/>
      <c r="G4" s="1"/>
      <c r="H4" s="1"/>
      <c r="I4" s="1"/>
    </row>
    <row r="5" spans="1:9" ht="12.75">
      <c r="A5" t="s">
        <v>31</v>
      </c>
      <c r="B5" s="24">
        <v>63283</v>
      </c>
      <c r="C5" s="24">
        <v>70236</v>
      </c>
      <c r="D5" s="19">
        <f t="shared" si="0"/>
        <v>0.10987152947869096</v>
      </c>
      <c r="F5" s="1"/>
      <c r="G5" s="1"/>
      <c r="H5" s="1"/>
      <c r="I5" s="1"/>
    </row>
    <row r="6" spans="1:9" ht="12.75">
      <c r="A6" t="s">
        <v>32</v>
      </c>
      <c r="B6" s="24">
        <v>2721431</v>
      </c>
      <c r="C6" s="24">
        <v>2915497</v>
      </c>
      <c r="D6" s="19">
        <f t="shared" si="0"/>
        <v>0.0713102775708809</v>
      </c>
      <c r="F6" s="1"/>
      <c r="G6" s="1"/>
      <c r="H6" s="1"/>
      <c r="I6" s="1"/>
    </row>
    <row r="7" spans="1:9" ht="12.75">
      <c r="A7" t="s">
        <v>34</v>
      </c>
      <c r="B7" s="24">
        <v>12573</v>
      </c>
      <c r="C7" s="24">
        <v>2</v>
      </c>
      <c r="D7" s="19">
        <f t="shared" si="0"/>
        <v>-0.9998409289747873</v>
      </c>
      <c r="F7" s="1"/>
      <c r="G7" s="1"/>
      <c r="H7" s="1"/>
      <c r="I7" s="1"/>
    </row>
    <row r="8" spans="1:9" s="5" customFormat="1" ht="12.75">
      <c r="A8" s="5" t="s">
        <v>2</v>
      </c>
      <c r="B8" s="6">
        <f>SUM(B2:B7)</f>
        <v>12209874</v>
      </c>
      <c r="C8" s="6">
        <f>SUM(C2:C7)</f>
        <v>11140472</v>
      </c>
      <c r="D8" s="7">
        <f t="shared" si="0"/>
        <v>-0.08758501520982116</v>
      </c>
      <c r="E8" s="6"/>
      <c r="F8" s="1"/>
      <c r="G8" s="6"/>
      <c r="H8" s="1"/>
      <c r="I8" s="6"/>
    </row>
    <row r="9" spans="2:4" ht="12.75">
      <c r="B9" s="1"/>
      <c r="C9" s="1"/>
      <c r="D9" s="7"/>
    </row>
    <row r="10" spans="2:9" ht="12.75">
      <c r="B10" s="1"/>
      <c r="C10" s="1"/>
      <c r="D10" s="7"/>
      <c r="E10" s="1"/>
      <c r="G10" s="1"/>
      <c r="I10" s="1"/>
    </row>
    <row r="11" spans="2:9" ht="12.75">
      <c r="B11" s="1"/>
      <c r="C11" s="1"/>
      <c r="D11" s="7"/>
      <c r="E11" s="1"/>
      <c r="G11" s="1"/>
      <c r="I11" s="1"/>
    </row>
    <row r="12" spans="2:8" ht="12.75">
      <c r="B12" s="10"/>
      <c r="C12" s="10"/>
      <c r="D12" s="7"/>
      <c r="F12" s="20"/>
      <c r="H12" s="1"/>
    </row>
    <row r="13" spans="2:8" ht="12.75">
      <c r="B13" s="1"/>
      <c r="C13" s="10"/>
      <c r="D13" s="7"/>
      <c r="F13" s="1"/>
      <c r="H13" s="1"/>
    </row>
    <row r="14" spans="2:8" ht="12.75">
      <c r="B14" s="10"/>
      <c r="C14" s="10"/>
      <c r="D14" s="7"/>
      <c r="F14" s="1"/>
      <c r="H14" s="1"/>
    </row>
    <row r="15" spans="2:8" ht="12.75">
      <c r="B15" s="1"/>
      <c r="C15" s="10"/>
      <c r="D15" s="7"/>
      <c r="F15" s="1"/>
      <c r="H15" s="1"/>
    </row>
    <row r="16" spans="2:8" ht="12.75">
      <c r="B16" s="1"/>
      <c r="C16" s="10"/>
      <c r="D16" s="7"/>
      <c r="F16" s="1"/>
      <c r="H16" s="1"/>
    </row>
    <row r="17" spans="2:8" ht="12.75">
      <c r="B17" s="1"/>
      <c r="C17" s="10"/>
      <c r="D17" s="7"/>
      <c r="F17" s="1"/>
      <c r="H17" s="1"/>
    </row>
    <row r="18" spans="2:8" ht="12.75">
      <c r="B18" s="1"/>
      <c r="C18" s="10"/>
      <c r="D18"/>
      <c r="F18" s="1"/>
      <c r="H18" s="1"/>
    </row>
    <row r="19" spans="2:8" ht="12.75">
      <c r="B19" s="1"/>
      <c r="C19" s="10"/>
      <c r="D19"/>
      <c r="F19" s="1"/>
      <c r="H19" s="1"/>
    </row>
    <row r="20" spans="3:8" ht="12.75">
      <c r="C20" s="10"/>
      <c r="D20"/>
      <c r="F20" s="1"/>
      <c r="H20" s="1"/>
    </row>
    <row r="21" spans="6:8" ht="12.75">
      <c r="F21" s="1"/>
      <c r="H21" s="1"/>
    </row>
    <row r="22" spans="6:8" ht="12.75">
      <c r="F22" s="1"/>
      <c r="H22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workbookViewId="0" topLeftCell="A1">
      <selection activeCell="C14" sqref="C14"/>
    </sheetView>
  </sheetViews>
  <sheetFormatPr defaultColWidth="9.140625" defaultRowHeight="12.75"/>
  <cols>
    <col min="1" max="1" width="41.00390625" style="0" customWidth="1"/>
    <col min="2" max="3" width="19.00390625" style="0" customWidth="1"/>
    <col min="4" max="4" width="19.421875" style="4" customWidth="1"/>
    <col min="6" max="6" width="23.421875" style="0" customWidth="1"/>
    <col min="7" max="7" width="31.140625" style="0" customWidth="1"/>
    <col min="8" max="8" width="13.421875" style="0" customWidth="1"/>
    <col min="9" max="9" width="17.28125" style="0" customWidth="1"/>
  </cols>
  <sheetData>
    <row r="1" spans="1:9" s="2" customFormat="1" ht="12.75">
      <c r="A1" s="2" t="s">
        <v>1</v>
      </c>
      <c r="B1" s="2" t="s">
        <v>35</v>
      </c>
      <c r="C1" s="2" t="s">
        <v>36</v>
      </c>
      <c r="D1" s="3" t="s">
        <v>11</v>
      </c>
      <c r="F1" s="17"/>
      <c r="G1" s="17"/>
      <c r="H1" s="18"/>
      <c r="I1" s="18"/>
    </row>
    <row r="2" spans="1:9" ht="12.75">
      <c r="A2" s="8" t="s">
        <v>18</v>
      </c>
      <c r="B2" s="25">
        <v>644913</v>
      </c>
      <c r="C2" s="25">
        <v>677692</v>
      </c>
      <c r="D2" s="4">
        <f>(C2-B2)/B2</f>
        <v>0.0508270107750968</v>
      </c>
      <c r="F2" s="1"/>
      <c r="G2" s="1"/>
      <c r="H2" s="18"/>
      <c r="I2" s="18"/>
    </row>
    <row r="3" spans="1:9" ht="12.75">
      <c r="A3" s="8" t="s">
        <v>19</v>
      </c>
      <c r="B3" s="25">
        <v>310151</v>
      </c>
      <c r="C3" s="25">
        <v>433386</v>
      </c>
      <c r="D3" s="4">
        <f aca="true" t="shared" si="0" ref="D3:D21">(C3-B3)/B3</f>
        <v>0.397338715657857</v>
      </c>
      <c r="F3" s="1"/>
      <c r="G3" s="1"/>
      <c r="H3" s="18"/>
      <c r="I3" s="18"/>
    </row>
    <row r="4" spans="1:9" ht="12.75">
      <c r="A4" s="8" t="s">
        <v>3</v>
      </c>
      <c r="B4" s="25">
        <v>3833815</v>
      </c>
      <c r="C4" s="25">
        <v>4219352</v>
      </c>
      <c r="D4" s="4">
        <f t="shared" si="0"/>
        <v>0.10056223370193919</v>
      </c>
      <c r="F4" s="1"/>
      <c r="G4" s="1"/>
      <c r="H4" s="18"/>
      <c r="I4" s="18"/>
    </row>
    <row r="5" spans="1:9" ht="12.75">
      <c r="A5" s="8" t="s">
        <v>4</v>
      </c>
      <c r="B5" s="25">
        <v>23945</v>
      </c>
      <c r="C5" s="25">
        <v>43516</v>
      </c>
      <c r="D5" s="4">
        <f t="shared" si="0"/>
        <v>0.8173313844226352</v>
      </c>
      <c r="F5" s="1"/>
      <c r="G5" s="1"/>
      <c r="H5" s="18"/>
      <c r="I5" s="18"/>
    </row>
    <row r="6" spans="1:9" ht="12.75">
      <c r="A6" s="8" t="s">
        <v>5</v>
      </c>
      <c r="B6" s="25">
        <v>9700</v>
      </c>
      <c r="C6" s="25">
        <v>11881</v>
      </c>
      <c r="D6" s="4">
        <f t="shared" si="0"/>
        <v>0.22484536082474227</v>
      </c>
      <c r="F6" s="1"/>
      <c r="G6" s="1"/>
      <c r="H6" s="18"/>
      <c r="I6" s="18"/>
    </row>
    <row r="7" spans="1:9" ht="12.75">
      <c r="A7" s="8" t="s">
        <v>6</v>
      </c>
      <c r="B7" s="25">
        <v>42815</v>
      </c>
      <c r="C7" s="25">
        <v>36595</v>
      </c>
      <c r="D7" s="4">
        <f t="shared" si="0"/>
        <v>-0.14527618825178093</v>
      </c>
      <c r="F7" s="1"/>
      <c r="G7" s="1"/>
      <c r="H7" s="18"/>
      <c r="I7" s="18"/>
    </row>
    <row r="8" spans="1:9" ht="12.75">
      <c r="A8" s="8" t="s">
        <v>7</v>
      </c>
      <c r="B8" s="25">
        <v>68339</v>
      </c>
      <c r="C8" s="25">
        <v>87137</v>
      </c>
      <c r="D8" s="4">
        <f t="shared" si="0"/>
        <v>0.275069872254496</v>
      </c>
      <c r="F8" s="1"/>
      <c r="G8" s="1"/>
      <c r="H8" s="18"/>
      <c r="I8" s="18"/>
    </row>
    <row r="9" spans="1:9" ht="12.75">
      <c r="A9" s="8" t="s">
        <v>8</v>
      </c>
      <c r="B9" s="25">
        <v>1782299</v>
      </c>
      <c r="C9" s="25">
        <v>1772747</v>
      </c>
      <c r="D9" s="4">
        <f t="shared" si="0"/>
        <v>-0.005359370116910799</v>
      </c>
      <c r="E9" s="1"/>
      <c r="F9" s="1"/>
      <c r="G9" s="1"/>
      <c r="H9" s="18"/>
      <c r="I9" s="18"/>
    </row>
    <row r="10" spans="1:9" ht="12.75">
      <c r="A10" s="8" t="s">
        <v>9</v>
      </c>
      <c r="B10" s="25">
        <v>1464845</v>
      </c>
      <c r="C10" s="25">
        <v>1783951</v>
      </c>
      <c r="D10" s="4">
        <f t="shared" si="0"/>
        <v>0.2178428434407736</v>
      </c>
      <c r="F10" s="1"/>
      <c r="G10" s="1"/>
      <c r="H10" s="18"/>
      <c r="I10" s="18"/>
    </row>
    <row r="11" spans="1:9" ht="26.4">
      <c r="A11" s="23" t="s">
        <v>20</v>
      </c>
      <c r="B11" s="25">
        <v>7346274</v>
      </c>
      <c r="C11" s="25">
        <v>7690745</v>
      </c>
      <c r="D11" s="4">
        <f t="shared" si="0"/>
        <v>0.04689057337093607</v>
      </c>
      <c r="F11" s="1"/>
      <c r="G11" s="1"/>
      <c r="H11" s="18"/>
      <c r="I11" s="18"/>
    </row>
    <row r="12" spans="1:9" ht="26.4">
      <c r="A12" s="8" t="s">
        <v>21</v>
      </c>
      <c r="B12" s="25">
        <v>7429</v>
      </c>
      <c r="C12" s="25">
        <v>8110</v>
      </c>
      <c r="D12" s="4">
        <f t="shared" si="0"/>
        <v>0.09166778839682325</v>
      </c>
      <c r="F12" s="1"/>
      <c r="G12" s="20"/>
      <c r="H12" s="18"/>
      <c r="I12" s="18"/>
    </row>
    <row r="13" spans="1:9" ht="26.4">
      <c r="A13" s="8" t="s">
        <v>22</v>
      </c>
      <c r="B13" s="25">
        <v>17861</v>
      </c>
      <c r="C13" s="25">
        <v>14542</v>
      </c>
      <c r="D13" s="4">
        <f t="shared" si="0"/>
        <v>-0.1858238620457981</v>
      </c>
      <c r="F13" s="1"/>
      <c r="G13" s="1"/>
      <c r="H13" s="18"/>
      <c r="I13" s="18"/>
    </row>
    <row r="14" spans="1:9" ht="12.75">
      <c r="A14" s="8" t="s">
        <v>23</v>
      </c>
      <c r="B14" s="25">
        <v>1075567</v>
      </c>
      <c r="C14" s="25">
        <v>1184026</v>
      </c>
      <c r="D14" s="4">
        <f t="shared" si="0"/>
        <v>0.10083890636287651</v>
      </c>
      <c r="F14" s="1"/>
      <c r="G14" s="1"/>
      <c r="H14" s="18"/>
      <c r="I14" s="18"/>
    </row>
    <row r="15" spans="1:9" ht="12.75">
      <c r="A15" s="8" t="s">
        <v>24</v>
      </c>
      <c r="B15" s="25">
        <v>188951</v>
      </c>
      <c r="C15" s="25">
        <v>221755</v>
      </c>
      <c r="D15" s="4">
        <f t="shared" si="0"/>
        <v>0.17361114786373186</v>
      </c>
      <c r="F15" s="1"/>
      <c r="G15" s="1"/>
      <c r="H15" s="18"/>
      <c r="I15" s="18"/>
    </row>
    <row r="16" spans="1:9" ht="12.75">
      <c r="A16" s="8" t="s">
        <v>25</v>
      </c>
      <c r="B16" s="25">
        <v>197667</v>
      </c>
      <c r="C16" s="25">
        <v>240550</v>
      </c>
      <c r="D16" s="4">
        <f t="shared" si="0"/>
        <v>0.21694567125519182</v>
      </c>
      <c r="F16" s="1"/>
      <c r="G16" s="1"/>
      <c r="H16" s="18"/>
      <c r="I16" s="18"/>
    </row>
    <row r="17" spans="1:6" s="5" customFormat="1" ht="12.75">
      <c r="A17" s="16" t="s">
        <v>26</v>
      </c>
      <c r="B17" s="25">
        <v>388713</v>
      </c>
      <c r="C17" s="25">
        <v>343523</v>
      </c>
      <c r="D17" s="4">
        <f t="shared" si="0"/>
        <v>-0.11625543781658962</v>
      </c>
      <c r="F17" s="6"/>
    </row>
    <row r="18" spans="1:6" ht="12.75">
      <c r="A18" t="s">
        <v>10</v>
      </c>
      <c r="B18" s="25">
        <v>72170</v>
      </c>
      <c r="C18" s="25">
        <v>56754</v>
      </c>
      <c r="D18" s="4">
        <f t="shared" si="0"/>
        <v>-0.2136067618123874</v>
      </c>
      <c r="F18" s="1"/>
    </row>
    <row r="19" spans="1:6" ht="12.75">
      <c r="A19" t="s">
        <v>27</v>
      </c>
      <c r="B19" s="25">
        <v>470048</v>
      </c>
      <c r="C19" s="25">
        <v>573374</v>
      </c>
      <c r="D19" s="4">
        <f t="shared" si="0"/>
        <v>0.21982010347879366</v>
      </c>
      <c r="F19" s="1"/>
    </row>
    <row r="20" spans="1:6" ht="12.75">
      <c r="A20" s="16" t="s">
        <v>34</v>
      </c>
      <c r="B20" s="25">
        <v>1420946</v>
      </c>
      <c r="C20" s="25">
        <v>1583337</v>
      </c>
      <c r="D20" s="4">
        <f t="shared" si="0"/>
        <v>0.11428372366015317</v>
      </c>
      <c r="F20" s="1"/>
    </row>
    <row r="21" spans="1:6" s="5" customFormat="1" ht="12.75">
      <c r="A21" s="5" t="s">
        <v>2</v>
      </c>
      <c r="B21" s="6">
        <f>SUM(B2:B20)</f>
        <v>19366448</v>
      </c>
      <c r="C21" s="6">
        <f>SUM(C2:C20)</f>
        <v>20982973</v>
      </c>
      <c r="D21" s="7">
        <f t="shared" si="0"/>
        <v>0.08347039167946543</v>
      </c>
      <c r="F21" s="6"/>
    </row>
    <row r="22" spans="2:4" ht="12.75">
      <c r="B22" s="6"/>
      <c r="C22" s="1"/>
      <c r="D22" s="7"/>
    </row>
    <row r="23" spans="2:4" ht="12.75">
      <c r="B23" s="1"/>
      <c r="C23" s="1"/>
      <c r="D23" s="7"/>
    </row>
    <row r="24" spans="2:4" ht="12.75">
      <c r="B24" s="1">
        <f>B21-B11-B4</f>
        <v>8186359</v>
      </c>
      <c r="C24" s="1">
        <f>C21-C11-C4</f>
        <v>9072876</v>
      </c>
      <c r="D24" s="7">
        <f>C24/B24</f>
        <v>1.1082919769338238</v>
      </c>
    </row>
    <row r="25" spans="2:4" ht="12.75">
      <c r="B25" s="1"/>
      <c r="C25" s="1"/>
      <c r="D25" s="7"/>
    </row>
    <row r="26" ht="12.75">
      <c r="D26" s="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workbookViewId="0" topLeftCell="A1">
      <selection activeCell="C11" sqref="C11"/>
    </sheetView>
  </sheetViews>
  <sheetFormatPr defaultColWidth="9.140625" defaultRowHeight="12.75"/>
  <cols>
    <col min="1" max="1" width="26.8515625" style="0" customWidth="1"/>
    <col min="2" max="2" width="18.57421875" style="0" customWidth="1"/>
    <col min="3" max="3" width="19.8515625" style="0" customWidth="1"/>
    <col min="4" max="4" width="19.421875" style="4" customWidth="1"/>
    <col min="5" max="5" width="23.421875" style="0" customWidth="1"/>
    <col min="6" max="6" width="22.8515625" style="0" customWidth="1"/>
    <col min="7" max="7" width="16.00390625" style="0" customWidth="1"/>
    <col min="8" max="8" width="14.00390625" style="0" customWidth="1"/>
    <col min="9" max="9" width="19.00390625" style="0" customWidth="1"/>
  </cols>
  <sheetData>
    <row r="1" spans="1:4" s="2" customFormat="1" ht="12.75">
      <c r="A1" s="2" t="s">
        <v>1</v>
      </c>
      <c r="B1" s="2" t="s">
        <v>35</v>
      </c>
      <c r="C1" s="2" t="s">
        <v>36</v>
      </c>
      <c r="D1" s="3" t="s">
        <v>11</v>
      </c>
    </row>
    <row r="2" spans="1:9" ht="12.75">
      <c r="A2" t="s">
        <v>28</v>
      </c>
      <c r="B2" s="1">
        <v>3026896</v>
      </c>
      <c r="C2" s="1">
        <v>2983079</v>
      </c>
      <c r="D2" s="4">
        <f aca="true" t="shared" si="0" ref="D2:D8">(C2-B2)/B2</f>
        <v>-0.01447588552761641</v>
      </c>
      <c r="F2" s="1"/>
      <c r="G2" s="1"/>
      <c r="H2" s="1"/>
      <c r="I2" s="1"/>
    </row>
    <row r="3" spans="1:9" ht="12.75">
      <c r="A3" t="s">
        <v>29</v>
      </c>
      <c r="B3" s="24">
        <v>55689</v>
      </c>
      <c r="C3" s="24">
        <v>56240</v>
      </c>
      <c r="D3" s="4">
        <f t="shared" si="0"/>
        <v>0.00989423404981235</v>
      </c>
      <c r="F3" s="1"/>
      <c r="G3" s="1"/>
      <c r="H3" s="1"/>
      <c r="I3" s="1"/>
    </row>
    <row r="4" spans="1:9" ht="26.4">
      <c r="A4" s="8" t="s">
        <v>30</v>
      </c>
      <c r="B4" s="24">
        <v>6087929</v>
      </c>
      <c r="C4" s="24">
        <v>6514450</v>
      </c>
      <c r="D4" s="4">
        <f t="shared" si="0"/>
        <v>0.07006011403878068</v>
      </c>
      <c r="F4" s="1"/>
      <c r="G4" s="1"/>
      <c r="H4" s="1"/>
      <c r="I4" s="1"/>
    </row>
    <row r="5" spans="1:9" ht="12.75">
      <c r="A5" t="s">
        <v>31</v>
      </c>
      <c r="B5" s="24">
        <v>40076</v>
      </c>
      <c r="C5" s="24">
        <v>42824</v>
      </c>
      <c r="D5" s="4">
        <f t="shared" si="0"/>
        <v>0.06856971753668031</v>
      </c>
      <c r="F5" s="1"/>
      <c r="G5" s="1"/>
      <c r="H5" s="1"/>
      <c r="I5" s="1"/>
    </row>
    <row r="6" spans="1:9" ht="12.75">
      <c r="A6" t="s">
        <v>32</v>
      </c>
      <c r="B6" s="24">
        <v>1184595</v>
      </c>
      <c r="C6" s="24">
        <v>1235723</v>
      </c>
      <c r="D6" s="4">
        <f t="shared" si="0"/>
        <v>0.043160742701091936</v>
      </c>
      <c r="F6" s="1"/>
      <c r="G6" s="1"/>
      <c r="H6" s="1"/>
      <c r="I6" s="1"/>
    </row>
    <row r="7" spans="1:9" ht="12.75">
      <c r="A7" t="s">
        <v>34</v>
      </c>
      <c r="B7" s="24">
        <v>4541</v>
      </c>
      <c r="C7" s="24">
        <v>1882</v>
      </c>
      <c r="D7" s="4">
        <f t="shared" si="0"/>
        <v>-0.5855538427659106</v>
      </c>
      <c r="F7" s="1"/>
      <c r="G7" s="1"/>
      <c r="H7" s="1"/>
      <c r="I7" s="1"/>
    </row>
    <row r="8" spans="1:9" s="5" customFormat="1" ht="12.75">
      <c r="A8" s="5" t="s">
        <v>2</v>
      </c>
      <c r="B8" s="6">
        <f>SUM(B2:B7)</f>
        <v>10399726</v>
      </c>
      <c r="C8" s="6">
        <f>SUM(C2:C7)</f>
        <v>10834198</v>
      </c>
      <c r="D8" s="7">
        <f t="shared" si="0"/>
        <v>0.0417772545161286</v>
      </c>
      <c r="E8"/>
      <c r="F8" s="1"/>
      <c r="G8" s="6"/>
      <c r="H8" s="6"/>
      <c r="I8" s="6"/>
    </row>
    <row r="9" spans="2:5" ht="12.75">
      <c r="B9" s="1"/>
      <c r="C9" s="1"/>
      <c r="D9" s="7"/>
      <c r="E9" s="1"/>
    </row>
    <row r="10" spans="2:5" ht="12.75">
      <c r="B10" s="1"/>
      <c r="C10" s="1"/>
      <c r="D10" s="7"/>
      <c r="E10" s="1"/>
    </row>
    <row r="11" spans="2:8" ht="12.75">
      <c r="B11" s="1"/>
      <c r="C11" s="1"/>
      <c r="D11" s="7"/>
      <c r="F11" s="1"/>
      <c r="H11" s="1"/>
    </row>
    <row r="12" spans="2:8" ht="12.75">
      <c r="B12" s="1"/>
      <c r="C12" s="1"/>
      <c r="D12" s="7"/>
      <c r="F12" s="1"/>
      <c r="H12" s="1"/>
    </row>
    <row r="13" spans="2:8" ht="12.75">
      <c r="B13" s="1"/>
      <c r="C13" s="1"/>
      <c r="D13" s="7"/>
      <c r="F13" s="1"/>
      <c r="H13" s="1"/>
    </row>
    <row r="14" spans="2:8" ht="12.75">
      <c r="B14" s="1"/>
      <c r="C14" s="1"/>
      <c r="F14" s="1"/>
      <c r="H14" s="1"/>
    </row>
    <row r="15" spans="4:8" ht="12.75">
      <c r="D15" s="12"/>
      <c r="F15" s="1"/>
      <c r="H15" s="1"/>
    </row>
    <row r="16" spans="4:8" ht="12.75">
      <c r="D16" s="12"/>
      <c r="E16" s="10"/>
      <c r="F16" s="1"/>
      <c r="H16" s="1"/>
    </row>
    <row r="17" spans="2:8" ht="12.75">
      <c r="B17" s="1"/>
      <c r="C17" s="1"/>
      <c r="D17" s="12"/>
      <c r="E17" s="10"/>
      <c r="F17" s="1"/>
      <c r="H17" s="1"/>
    </row>
    <row r="18" spans="3:8" ht="12.75">
      <c r="C18" s="1"/>
      <c r="D18" s="12"/>
      <c r="E18" s="10"/>
      <c r="F18" s="1"/>
      <c r="H18" s="1"/>
    </row>
    <row r="19" spans="4:8" ht="12.75">
      <c r="D19" s="12"/>
      <c r="E19" s="10"/>
      <c r="F19" s="1"/>
      <c r="H19" s="1"/>
    </row>
    <row r="20" spans="4:8" ht="12.75">
      <c r="D20" s="12"/>
      <c r="E20" s="10"/>
      <c r="F20" s="1"/>
      <c r="H20" s="1"/>
    </row>
    <row r="21" spans="4:8" ht="12.75">
      <c r="D21" s="12"/>
      <c r="E21" s="10"/>
      <c r="F21" s="1"/>
      <c r="H21" s="1"/>
    </row>
    <row r="22" spans="4:8" ht="12.75">
      <c r="D22" s="12"/>
      <c r="E22" s="10"/>
      <c r="F22" s="1"/>
      <c r="H22" s="1"/>
    </row>
    <row r="23" spans="6:8" ht="12.75">
      <c r="F23" s="1"/>
      <c r="H23" s="1"/>
    </row>
    <row r="24" spans="6:8" ht="12.75">
      <c r="F24" s="1"/>
      <c r="H24" s="1"/>
    </row>
    <row r="25" spans="6:8" ht="12.75">
      <c r="F25" s="1"/>
      <c r="H25" s="1"/>
    </row>
    <row r="26" spans="6:8" ht="12.75">
      <c r="F26" s="1"/>
      <c r="H26" s="1"/>
    </row>
    <row r="27" spans="6:8" ht="12.75">
      <c r="F27" s="1"/>
      <c r="H27" s="1"/>
    </row>
    <row r="28" spans="6:8" ht="12.75">
      <c r="F28" s="1"/>
      <c r="H28" s="1"/>
    </row>
    <row r="29" spans="6:8" ht="12.75">
      <c r="F29" s="1"/>
      <c r="H29" s="1"/>
    </row>
    <row r="30" ht="12.75">
      <c r="H30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5"/>
  <sheetViews>
    <sheetView tabSelected="1" workbookViewId="0" topLeftCell="A1">
      <selection activeCell="C4" sqref="C4"/>
    </sheetView>
  </sheetViews>
  <sheetFormatPr defaultColWidth="9.140625" defaultRowHeight="12.75"/>
  <cols>
    <col min="1" max="1" width="37.57421875" style="8" customWidth="1"/>
    <col min="2" max="2" width="19.00390625" style="0" customWidth="1"/>
    <col min="3" max="3" width="19.28125" style="0" customWidth="1"/>
    <col min="4" max="4" width="18.8515625" style="4" customWidth="1"/>
    <col min="6" max="6" width="19.00390625" style="0" customWidth="1"/>
    <col min="7" max="7" width="20.28125" style="0" customWidth="1"/>
    <col min="9" max="9" width="18.8515625" style="0" customWidth="1"/>
  </cols>
  <sheetData>
    <row r="1" spans="1:4" s="2" customFormat="1" ht="12.75">
      <c r="A1" s="9" t="s">
        <v>1</v>
      </c>
      <c r="B1" s="2" t="s">
        <v>35</v>
      </c>
      <c r="C1" s="2" t="s">
        <v>36</v>
      </c>
      <c r="D1" s="3" t="s">
        <v>11</v>
      </c>
    </row>
    <row r="2" spans="1:9" ht="12.75">
      <c r="A2" s="8" t="s">
        <v>18</v>
      </c>
      <c r="B2" s="25">
        <v>158105</v>
      </c>
      <c r="C2" s="25">
        <v>157558</v>
      </c>
      <c r="D2" s="4">
        <f aca="true" t="shared" si="0" ref="D2:D18">(C2-B2)/B2</f>
        <v>-0.0034597261313683942</v>
      </c>
      <c r="G2" s="1"/>
      <c r="I2" s="1"/>
    </row>
    <row r="3" spans="1:9" ht="12.75">
      <c r="A3" s="8" t="s">
        <v>19</v>
      </c>
      <c r="B3" s="25">
        <v>111207</v>
      </c>
      <c r="C3" s="25">
        <v>135623</v>
      </c>
      <c r="D3" s="4">
        <f t="shared" si="0"/>
        <v>0.2195545244454036</v>
      </c>
      <c r="G3" s="1"/>
      <c r="I3" s="1"/>
    </row>
    <row r="4" spans="1:9" ht="12.75">
      <c r="A4" s="8" t="s">
        <v>3</v>
      </c>
      <c r="B4" s="25">
        <v>2221665</v>
      </c>
      <c r="C4" s="25">
        <v>2422916</v>
      </c>
      <c r="D4" s="4">
        <f t="shared" si="0"/>
        <v>0.0905856643553371</v>
      </c>
      <c r="E4" s="1"/>
      <c r="G4" s="20"/>
      <c r="I4" s="1"/>
    </row>
    <row r="5" spans="1:9" ht="12.75">
      <c r="A5" s="8" t="s">
        <v>4</v>
      </c>
      <c r="B5" s="25">
        <v>17735</v>
      </c>
      <c r="C5" s="25">
        <v>11055</v>
      </c>
      <c r="D5" s="4">
        <f t="shared" si="0"/>
        <v>-0.37665632929235976</v>
      </c>
      <c r="G5" s="1"/>
      <c r="I5" s="1"/>
    </row>
    <row r="6" spans="1:9" ht="12.75">
      <c r="A6" s="8" t="s">
        <v>5</v>
      </c>
      <c r="B6" s="25">
        <v>3011</v>
      </c>
      <c r="C6" s="25">
        <v>9307</v>
      </c>
      <c r="D6" s="4">
        <f t="shared" si="0"/>
        <v>2.090999667884424</v>
      </c>
      <c r="G6" s="1"/>
      <c r="I6" s="1"/>
    </row>
    <row r="7" spans="1:9" ht="12.75">
      <c r="A7" s="8" t="s">
        <v>6</v>
      </c>
      <c r="B7" s="25">
        <v>21444</v>
      </c>
      <c r="C7" s="25">
        <v>13129</v>
      </c>
      <c r="D7" s="4">
        <f t="shared" si="0"/>
        <v>-0.38775415034508487</v>
      </c>
      <c r="G7" s="1"/>
      <c r="I7" s="1"/>
    </row>
    <row r="8" spans="1:9" ht="12.75">
      <c r="A8" s="8" t="s">
        <v>7</v>
      </c>
      <c r="B8" s="25">
        <v>25850</v>
      </c>
      <c r="C8" s="25">
        <v>29242</v>
      </c>
      <c r="D8" s="4">
        <f t="shared" si="0"/>
        <v>0.13121856866537718</v>
      </c>
      <c r="G8" s="1"/>
      <c r="I8" s="1"/>
    </row>
    <row r="9" spans="1:9" ht="12.75">
      <c r="A9" s="8" t="s">
        <v>8</v>
      </c>
      <c r="B9" s="25">
        <v>697611</v>
      </c>
      <c r="C9" s="25">
        <v>639283</v>
      </c>
      <c r="D9" s="4">
        <f t="shared" si="0"/>
        <v>-0.08361106691264902</v>
      </c>
      <c r="G9" s="1"/>
      <c r="I9" s="1"/>
    </row>
    <row r="10" spans="1:9" ht="12.75">
      <c r="A10" s="8" t="s">
        <v>9</v>
      </c>
      <c r="B10" s="25">
        <v>396374</v>
      </c>
      <c r="C10" s="25">
        <v>632020</v>
      </c>
      <c r="D10" s="4">
        <f t="shared" si="0"/>
        <v>0.5945041803952832</v>
      </c>
      <c r="E10" s="1"/>
      <c r="G10" s="1"/>
      <c r="I10" s="1"/>
    </row>
    <row r="11" spans="1:9" ht="26.4">
      <c r="A11" s="23" t="s">
        <v>20</v>
      </c>
      <c r="B11" s="25">
        <v>4313735</v>
      </c>
      <c r="C11" s="25">
        <v>4424676</v>
      </c>
      <c r="D11" s="4">
        <f t="shared" si="0"/>
        <v>0.02571808421240526</v>
      </c>
      <c r="E11" s="1"/>
      <c r="G11" s="1"/>
      <c r="I11" s="1"/>
    </row>
    <row r="12" spans="1:9" ht="26.4">
      <c r="A12" s="8" t="s">
        <v>21</v>
      </c>
      <c r="B12" s="25">
        <v>3409</v>
      </c>
      <c r="C12" s="25">
        <v>1208</v>
      </c>
      <c r="D12" s="4">
        <f t="shared" si="0"/>
        <v>-0.6456438838369023</v>
      </c>
      <c r="F12" s="1"/>
      <c r="G12" s="1"/>
      <c r="I12" s="1"/>
    </row>
    <row r="13" spans="1:9" ht="26.4">
      <c r="A13" s="8" t="s">
        <v>22</v>
      </c>
      <c r="B13" s="25">
        <v>2330</v>
      </c>
      <c r="C13" s="25">
        <v>9760</v>
      </c>
      <c r="D13" s="4">
        <f t="shared" si="0"/>
        <v>3.188841201716738</v>
      </c>
      <c r="G13" s="1"/>
      <c r="I13" s="1"/>
    </row>
    <row r="14" spans="1:9" ht="12.75">
      <c r="A14" s="8" t="s">
        <v>23</v>
      </c>
      <c r="B14" s="25">
        <v>463914</v>
      </c>
      <c r="C14" s="25">
        <v>455439</v>
      </c>
      <c r="D14" s="4">
        <f t="shared" si="0"/>
        <v>-0.018268472173721854</v>
      </c>
      <c r="G14" s="1"/>
      <c r="I14" s="1"/>
    </row>
    <row r="15" spans="1:9" ht="12.75">
      <c r="A15" s="8" t="s">
        <v>24</v>
      </c>
      <c r="B15" s="25">
        <v>114488</v>
      </c>
      <c r="C15" s="25">
        <v>117804</v>
      </c>
      <c r="D15" s="4">
        <f t="shared" si="0"/>
        <v>0.028963734190482846</v>
      </c>
      <c r="G15" s="1"/>
      <c r="I15" s="1"/>
    </row>
    <row r="16" spans="1:9" ht="12.75">
      <c r="A16" s="8" t="s">
        <v>25</v>
      </c>
      <c r="B16" s="25">
        <v>53578</v>
      </c>
      <c r="C16" s="25">
        <v>114224</v>
      </c>
      <c r="D16" s="4">
        <f t="shared" si="0"/>
        <v>1.1319198178356789</v>
      </c>
      <c r="G16" s="1"/>
      <c r="I16" s="1"/>
    </row>
    <row r="17" spans="1:9" s="5" customFormat="1" ht="12.75">
      <c r="A17" s="16" t="s">
        <v>26</v>
      </c>
      <c r="B17" s="25">
        <v>131221</v>
      </c>
      <c r="C17" s="25">
        <v>60239</v>
      </c>
      <c r="D17" s="4">
        <f t="shared" si="0"/>
        <v>-0.540934758918161</v>
      </c>
      <c r="G17" s="1"/>
      <c r="I17" s="6"/>
    </row>
    <row r="18" spans="1:7" ht="12.75">
      <c r="A18" t="s">
        <v>10</v>
      </c>
      <c r="B18" s="25">
        <v>9061</v>
      </c>
      <c r="C18" s="25">
        <v>5878</v>
      </c>
      <c r="D18" s="4">
        <f t="shared" si="0"/>
        <v>-0.35128573005187064</v>
      </c>
      <c r="G18" s="1"/>
    </row>
    <row r="19" spans="1:4" ht="12.75">
      <c r="A19" t="s">
        <v>27</v>
      </c>
      <c r="B19" s="25">
        <v>221522</v>
      </c>
      <c r="C19" s="25">
        <v>247932</v>
      </c>
      <c r="D19" s="4">
        <f>(C19-B19)/B19</f>
        <v>0.11922066431325105</v>
      </c>
    </row>
    <row r="20" spans="1:4" ht="12.75">
      <c r="A20" s="16" t="s">
        <v>34</v>
      </c>
      <c r="B20" s="25">
        <v>386757</v>
      </c>
      <c r="C20" s="25">
        <v>420867</v>
      </c>
      <c r="D20" s="4">
        <f>(C20-B20)/C20</f>
        <v>0.08104698158800762</v>
      </c>
    </row>
    <row r="21" spans="1:5" ht="12.75">
      <c r="A21" s="5" t="s">
        <v>2</v>
      </c>
      <c r="B21" s="6">
        <f>SUM(B2:B20)</f>
        <v>9353017</v>
      </c>
      <c r="C21" s="6">
        <f>SUM(C2:C20)</f>
        <v>9908160</v>
      </c>
      <c r="D21" s="7">
        <f>(C21-B21)/B21</f>
        <v>0.059354430768168175</v>
      </c>
      <c r="E21" s="1"/>
    </row>
    <row r="22" spans="3:4" ht="12.75">
      <c r="C22" s="1"/>
      <c r="D22" s="7"/>
    </row>
    <row r="23" spans="2:4" ht="12.75">
      <c r="B23" s="1"/>
      <c r="C23" s="1"/>
      <c r="D23" s="7"/>
    </row>
    <row r="24" spans="2:4" ht="12.75">
      <c r="B24" s="1"/>
      <c r="C24" s="20"/>
      <c r="D24" s="7"/>
    </row>
    <row r="25" spans="2:4" ht="12.75">
      <c r="B25" s="1"/>
      <c r="C25" s="1"/>
      <c r="D25" s="7"/>
    </row>
    <row r="26" spans="2:4" ht="12.75">
      <c r="B26" s="1"/>
      <c r="D26" s="7"/>
    </row>
    <row r="27" spans="1:4" ht="12.75">
      <c r="A27"/>
      <c r="B27" s="1"/>
      <c r="D27" s="1"/>
    </row>
    <row r="28" spans="1:4" ht="12.75">
      <c r="A28"/>
      <c r="B28" s="1"/>
      <c r="D28" s="1"/>
    </row>
    <row r="29" spans="1:4" ht="12.75">
      <c r="A29"/>
      <c r="B29" s="1"/>
      <c r="D29" s="1"/>
    </row>
    <row r="30" spans="1:4" ht="12.75">
      <c r="A30"/>
      <c r="B30" s="1"/>
      <c r="D30" s="1"/>
    </row>
    <row r="31" spans="1:4" ht="12.75">
      <c r="A31"/>
      <c r="B31" s="1"/>
      <c r="D31" s="1"/>
    </row>
    <row r="32" spans="1:4" ht="12.75">
      <c r="A32"/>
      <c r="B32" s="1"/>
      <c r="D32" s="1"/>
    </row>
    <row r="33" spans="1:4" ht="12.75">
      <c r="A33"/>
      <c r="B33" s="1"/>
      <c r="D33" s="1"/>
    </row>
    <row r="34" spans="1:4" ht="12.75">
      <c r="A34"/>
      <c r="B34" s="1"/>
      <c r="D34" s="1"/>
    </row>
    <row r="35" spans="1:4" ht="12.75">
      <c r="A35"/>
      <c r="D35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0"/>
  <sheetViews>
    <sheetView workbookViewId="0" topLeftCell="A1">
      <selection activeCell="B21" sqref="B21"/>
    </sheetView>
  </sheetViews>
  <sheetFormatPr defaultColWidth="9.140625" defaultRowHeight="12.75"/>
  <cols>
    <col min="1" max="1" width="42.57421875" style="0" customWidth="1"/>
    <col min="2" max="3" width="19.28125" style="1" customWidth="1"/>
    <col min="4" max="4" width="19.00390625" style="4" customWidth="1"/>
    <col min="5" max="5" width="16.140625" style="0" customWidth="1"/>
    <col min="6" max="6" width="15.28125" style="0" customWidth="1"/>
    <col min="7" max="7" width="28.57421875" style="0" customWidth="1"/>
    <col min="8" max="8" width="16.57421875" style="0" customWidth="1"/>
    <col min="9" max="9" width="17.00390625" style="0" customWidth="1"/>
  </cols>
  <sheetData>
    <row r="1" spans="1:4" s="2" customFormat="1" ht="12.75">
      <c r="A1" s="2" t="s">
        <v>0</v>
      </c>
      <c r="B1" s="2" t="s">
        <v>35</v>
      </c>
      <c r="C1" s="2" t="s">
        <v>36</v>
      </c>
      <c r="D1" s="3" t="s">
        <v>11</v>
      </c>
    </row>
    <row r="2" spans="2:4" s="2" customFormat="1" ht="12.75">
      <c r="B2" s="11"/>
      <c r="C2" s="11"/>
      <c r="D2" s="3"/>
    </row>
    <row r="3" spans="1:4" s="2" customFormat="1" ht="12.75">
      <c r="A3" s="2" t="s">
        <v>13</v>
      </c>
      <c r="B3" s="11"/>
      <c r="C3" s="11"/>
      <c r="D3" s="3"/>
    </row>
    <row r="4" spans="2:4" s="2" customFormat="1" ht="12.75">
      <c r="B4" s="11"/>
      <c r="C4" s="11"/>
      <c r="D4" s="3"/>
    </row>
    <row r="5" spans="1:4" ht="12.75">
      <c r="A5" s="13" t="s">
        <v>14</v>
      </c>
      <c r="B5" s="24">
        <v>2651980</v>
      </c>
      <c r="C5" s="24">
        <v>2582715</v>
      </c>
      <c r="D5" s="4">
        <f>(C5-B5)/B5</f>
        <v>-0.026118221102723247</v>
      </c>
    </row>
    <row r="6" spans="1:4" ht="12.75">
      <c r="A6" s="13" t="s">
        <v>15</v>
      </c>
      <c r="B6" s="24">
        <v>1512266</v>
      </c>
      <c r="C6" s="24">
        <v>1494719</v>
      </c>
      <c r="D6" s="4">
        <f>(C6-B6)/B6</f>
        <v>-0.011603117440979298</v>
      </c>
    </row>
    <row r="7" spans="1:4" ht="12.75">
      <c r="A7" s="13" t="s">
        <v>16</v>
      </c>
      <c r="B7" s="24">
        <v>1484706</v>
      </c>
      <c r="C7" s="24">
        <v>1573095</v>
      </c>
      <c r="D7" s="4">
        <f>(C7-B7)/B7</f>
        <v>0.05953299845221882</v>
      </c>
    </row>
    <row r="8" spans="1:4" ht="12.75">
      <c r="A8" s="13" t="s">
        <v>33</v>
      </c>
      <c r="B8" s="24">
        <v>293836</v>
      </c>
      <c r="C8" s="24">
        <v>287777</v>
      </c>
      <c r="D8" s="4">
        <f>(C8-B8)/B8</f>
        <v>-0.02062034604337113</v>
      </c>
    </row>
    <row r="9" spans="1:4" ht="12.75">
      <c r="A9" s="13" t="s">
        <v>17</v>
      </c>
      <c r="B9" s="24">
        <v>1190254</v>
      </c>
      <c r="C9" s="24">
        <v>1285642</v>
      </c>
      <c r="D9" s="4">
        <f>(C9-B9)/B9</f>
        <v>0.08014087749337537</v>
      </c>
    </row>
    <row r="10" spans="5:6" ht="12.75">
      <c r="E10" s="1"/>
      <c r="F10" s="1"/>
    </row>
    <row r="12" spans="1:5" ht="12.75">
      <c r="A12" s="2" t="s">
        <v>12</v>
      </c>
      <c r="E12" s="1"/>
    </row>
    <row r="13" spans="5:7" ht="12.75">
      <c r="E13" s="1"/>
      <c r="G13" s="5"/>
    </row>
    <row r="14" spans="1:8" ht="12.75">
      <c r="A14" s="13" t="s">
        <v>14</v>
      </c>
      <c r="B14" s="24">
        <v>4025937</v>
      </c>
      <c r="C14" s="24">
        <v>4345071</v>
      </c>
      <c r="D14" s="4">
        <f>(C14-B14)/B14</f>
        <v>0.07926949676559768</v>
      </c>
      <c r="G14" s="13"/>
      <c r="H14" s="22"/>
    </row>
    <row r="15" spans="1:8" ht="12.75">
      <c r="A15" s="13" t="s">
        <v>15</v>
      </c>
      <c r="B15" s="24">
        <v>1137691</v>
      </c>
      <c r="C15" s="24">
        <v>1345433</v>
      </c>
      <c r="D15" s="4">
        <f>(C15-B15)/B15</f>
        <v>0.1825996689786594</v>
      </c>
      <c r="G15" s="13"/>
      <c r="H15" s="21"/>
    </row>
    <row r="16" spans="1:8" ht="12.75">
      <c r="A16" s="13" t="s">
        <v>16</v>
      </c>
      <c r="B16" s="24">
        <v>2929623</v>
      </c>
      <c r="C16" s="24">
        <v>2847122</v>
      </c>
      <c r="D16" s="4">
        <f>(C16-B16)/B16</f>
        <v>-0.028160961325057864</v>
      </c>
      <c r="G16" s="13"/>
      <c r="H16" s="21"/>
    </row>
    <row r="17" spans="1:8" ht="12.75">
      <c r="A17" s="13" t="s">
        <v>33</v>
      </c>
      <c r="B17" s="24">
        <v>311734</v>
      </c>
      <c r="C17" s="24">
        <v>318325</v>
      </c>
      <c r="D17" s="4">
        <f>(C17-B17)/B17</f>
        <v>0.02114302578480371</v>
      </c>
      <c r="E17" s="1"/>
      <c r="G17" s="13"/>
      <c r="H17" s="4"/>
    </row>
    <row r="18" spans="1:8" ht="12.75">
      <c r="A18" s="13" t="s">
        <v>17</v>
      </c>
      <c r="B18" s="24">
        <v>2617889</v>
      </c>
      <c r="C18" s="24">
        <v>2528797</v>
      </c>
      <c r="D18" s="4">
        <f>(C18-B18)/B18</f>
        <v>-0.03403200059284408</v>
      </c>
      <c r="E18" s="1"/>
      <c r="H18" s="21"/>
    </row>
    <row r="19" spans="1:8" ht="12.75">
      <c r="A19" s="14"/>
      <c r="B19" s="15"/>
      <c r="C19" s="15"/>
      <c r="E19" s="1"/>
      <c r="F19" s="1"/>
      <c r="G19" s="13"/>
      <c r="H19" s="21"/>
    </row>
    <row r="20" spans="5:8" ht="12.75">
      <c r="E20" s="1"/>
      <c r="F20" s="1"/>
      <c r="G20" s="13"/>
      <c r="H20" s="21"/>
    </row>
    <row r="21" spans="7:8" ht="12.75">
      <c r="G21" s="13"/>
      <c r="H21" s="21"/>
    </row>
    <row r="22" spans="1:8" ht="12.75">
      <c r="A22" s="13"/>
      <c r="G22" s="13"/>
      <c r="H22" s="4"/>
    </row>
    <row r="23" spans="6:8" ht="12.75">
      <c r="F23" s="1"/>
      <c r="H23" s="6"/>
    </row>
    <row r="24" spans="2:3" ht="12.75">
      <c r="B24" s="6"/>
      <c r="C24" s="6"/>
    </row>
    <row r="25" spans="1:8" ht="12.75">
      <c r="A25" s="13"/>
      <c r="E25" s="1"/>
      <c r="H25" s="6"/>
    </row>
    <row r="26" spans="1:8" ht="12.75">
      <c r="A26" s="13"/>
      <c r="B26" s="26"/>
      <c r="C26" s="26"/>
      <c r="E26" s="1"/>
      <c r="H26" s="6"/>
    </row>
    <row r="27" spans="1:8" ht="12.75">
      <c r="A27" s="13"/>
      <c r="B27" s="6"/>
      <c r="C27" s="6"/>
      <c r="E27" s="1"/>
      <c r="H27" s="6"/>
    </row>
    <row r="28" spans="1:3" ht="12.75">
      <c r="A28" s="13"/>
      <c r="B28" s="26"/>
      <c r="C28" s="26"/>
    </row>
    <row r="29" spans="2:3" ht="12.75">
      <c r="B29" s="26"/>
      <c r="C29" s="26"/>
    </row>
    <row r="30" spans="2:3" ht="12.75">
      <c r="B30" s="6"/>
      <c r="C30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mtarczynski</dc:creator>
  <cp:keywords/>
  <dc:description/>
  <cp:lastModifiedBy>Marcin Tarczyński</cp:lastModifiedBy>
  <cp:lastPrinted>2012-12-03T08:54:54Z</cp:lastPrinted>
  <dcterms:created xsi:type="dcterms:W3CDTF">2010-03-12T15:49:31Z</dcterms:created>
  <dcterms:modified xsi:type="dcterms:W3CDTF">2018-09-10T12:50:48Z</dcterms:modified>
  <cp:category/>
  <cp:version/>
  <cp:contentType/>
  <cp:contentStatus/>
</cp:coreProperties>
</file>